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0" windowWidth="9420" windowHeight="4008" tabRatio="272" activeTab="0"/>
  </bookViews>
  <sheets>
    <sheet name="ÖRNEK" sheetId="1" r:id="rId1"/>
  </sheets>
  <definedNames>
    <definedName name="_xlnm.Print_Area" localSheetId="0">'ÖRNEK'!$A$2:$Q$38</definedName>
  </definedNames>
  <calcPr fullCalcOnLoad="1"/>
</workbook>
</file>

<file path=xl/comments1.xml><?xml version="1.0" encoding="utf-8"?>
<comments xmlns="http://schemas.openxmlformats.org/spreadsheetml/2006/main">
  <authors>
    <author>Deniz62</author>
  </authors>
  <commentList>
    <comment ref="E6" authorId="0">
      <text>
        <r>
          <rPr>
            <b/>
            <sz val="9"/>
            <rFont val="Tahoma"/>
            <family val="2"/>
          </rPr>
          <t>Yersiz ödemenin yapıldığı bordrodan bakılarak yazılacak</t>
        </r>
        <r>
          <rPr>
            <sz val="9"/>
            <rFont val="Tahoma"/>
            <family val="2"/>
          </rPr>
          <t xml:space="preserve">
</t>
        </r>
      </text>
    </comment>
    <comment ref="F6" authorId="0">
      <text>
        <r>
          <rPr>
            <sz val="9"/>
            <rFont val="Tahoma"/>
            <family val="2"/>
          </rPr>
          <t xml:space="preserve">Yersiz Ödemenin olduğu bordrodan bakılarak yazılacak.
</t>
        </r>
      </text>
    </comment>
    <comment ref="G6" authorId="0">
      <text>
        <r>
          <rPr>
            <b/>
            <sz val="9"/>
            <rFont val="Tahoma"/>
            <family val="2"/>
          </rPr>
          <t>Saadece iade edilecek ekders saati yazılacak.</t>
        </r>
        <r>
          <rPr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sz val="9"/>
            <rFont val="Tahoma"/>
            <family val="0"/>
          </rPr>
          <t xml:space="preserve">Her ay için 0,75 oranında faiz oranı belirlenerek elle yazılacaktır.
</t>
        </r>
      </text>
    </comment>
    <comment ref="I6" authorId="0">
      <text>
        <r>
          <rPr>
            <b/>
            <sz val="9"/>
            <rFont val="Tahoma"/>
            <family val="0"/>
          </rPr>
          <t>ekders bordrosundan bakılarak, gelir vergisi oranın uygulandığı, %15,%20 veya %27 seçilecektir.</t>
        </r>
      </text>
    </comment>
  </commentList>
</comments>
</file>

<file path=xl/sharedStrings.xml><?xml version="1.0" encoding="utf-8"?>
<sst xmlns="http://schemas.openxmlformats.org/spreadsheetml/2006/main" count="54" uniqueCount="54">
  <si>
    <t>%25+%15 Doktora (Özel Eğt.)</t>
  </si>
  <si>
    <t>%25+%15 Master (Özel Eğt.)</t>
  </si>
  <si>
    <t>Gündüz Master %5</t>
  </si>
  <si>
    <t>Gündüz Doktora %15</t>
  </si>
  <si>
    <t>%25 Fazla Ekders (Özel Eğit.)</t>
  </si>
  <si>
    <t>Gece/Haftasonu Ekders</t>
  </si>
  <si>
    <t>GENEL TOPLAM</t>
  </si>
  <si>
    <t>%25 GECE</t>
  </si>
  <si>
    <t>Sınav Görevi</t>
  </si>
  <si>
    <t>Belleticilik</t>
  </si>
  <si>
    <t>Ders Dışı Egzersiz</t>
  </si>
  <si>
    <t>1. DİLİM</t>
  </si>
  <si>
    <t>2. DİLİM</t>
  </si>
  <si>
    <t>3. DİLİM</t>
  </si>
  <si>
    <t>4. DİLİM</t>
  </si>
  <si>
    <t>TAKVİYE KURSU-GÜNDÜZ</t>
  </si>
  <si>
    <t>TAKVİYE KURSU-GECE</t>
  </si>
  <si>
    <t>%25 Ekders + Gece + Master</t>
  </si>
  <si>
    <t>%25 Ekders + Gece + Doktora</t>
  </si>
  <si>
    <t>Nöbet Ücreti</t>
  </si>
  <si>
    <t>Ait Olduğu
Ay/Yıl</t>
  </si>
  <si>
    <t>S.No</t>
  </si>
  <si>
    <t>Adı Soyadı</t>
  </si>
  <si>
    <t>Yasal 
Faiz 
Oranı</t>
  </si>
  <si>
    <t>T.C. Kimlik 
No</t>
  </si>
  <si>
    <t>Kesinti
Toplamı</t>
  </si>
  <si>
    <t>Yasal Faiz Öncesi
Kişi Borcu</t>
  </si>
  <si>
    <t>Toplam
Kişi
Borcu</t>
  </si>
  <si>
    <t>YERSİZ ÖDENEN EKDERS 
ÜCRET KİŞİ BORCU BORDROSU</t>
  </si>
  <si>
    <t>Gelir
Vergisi
Oranı</t>
  </si>
  <si>
    <t>KURUMU:</t>
  </si>
  <si>
    <t>EYGG - Gündüz</t>
  </si>
  <si>
    <t>EYGG - Gece</t>
  </si>
  <si>
    <t>Yasal 
Faiz 
Tutarı</t>
  </si>
  <si>
    <t>………………………………</t>
  </si>
  <si>
    <t xml:space="preserve">Gelir
Vergisi
</t>
  </si>
  <si>
    <t>Damga
Ver.
Binde 7,59</t>
  </si>
  <si>
    <t xml:space="preserve">
Ek Ders 
Saati</t>
  </si>
  <si>
    <t xml:space="preserve">
Ekders Saati</t>
  </si>
  <si>
    <t xml:space="preserve">
 Brüt 
Tutarı</t>
  </si>
  <si>
    <t xml:space="preserve">
Brüt 
Tutar</t>
  </si>
  <si>
    <t>……………………………</t>
  </si>
  <si>
    <t>……………………………..</t>
  </si>
  <si>
    <t>DÜZENLEYEN</t>
  </si>
  <si>
    <t>BİRİM AMİRİ</t>
  </si>
  <si>
    <t>2- Yersiz ödemenin olduğu aya ait ek ders bordro örneği mutlaka resmi yazıya eklecektir.</t>
  </si>
  <si>
    <t>1- Saddece sarı hücreler doldurulacak, diğer bilgiler otomatik hesaplanmaktadır.</t>
  </si>
  <si>
    <t>Yersiz Ödenen 
Ekders Tipi</t>
  </si>
  <si>
    <t xml:space="preserve">3- Yersiz Ödenen ekders tipi, hücreye tıklanarak seçilecektir. </t>
  </si>
  <si>
    <t>Gündüz</t>
  </si>
  <si>
    <t xml:space="preserve">İ A D E  </t>
  </si>
  <si>
    <t xml:space="preserve">A L D I Ğ I </t>
  </si>
  <si>
    <t>……………………………….</t>
  </si>
  <si>
    <t>……./01/2017</t>
  </si>
</sst>
</file>

<file path=xl/styles.xml><?xml version="1.0" encoding="utf-8"?>
<styleSheet xmlns="http://schemas.openxmlformats.org/spreadsheetml/2006/main">
  <numFmts count="3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TL&quot;\ #,##0;\-&quot;TL&quot;\ #,##0"/>
    <numFmt numFmtId="181" formatCode="&quot;TL&quot;\ #,##0;[Red]\-&quot;TL&quot;\ #,##0"/>
    <numFmt numFmtId="182" formatCode="&quot;TL&quot;\ #,##0.00;\-&quot;TL&quot;\ #,##0.00"/>
    <numFmt numFmtId="183" formatCode="&quot;TL&quot;\ #,##0.00;[Red]\-&quot;TL&quot;\ #,##0.00"/>
    <numFmt numFmtId="184" formatCode="_-&quot;TL&quot;\ * #,##0_-;\-&quot;TL&quot;\ * #,##0_-;_-&quot;TL&quot;\ * &quot;-&quot;_-;_-@_-"/>
    <numFmt numFmtId="185" formatCode="_-&quot;TL&quot;\ * #,##0.00_-;\-&quot;TL&quot;\ * #,##0.00_-;_-&quot;TL&quot;\ * &quot;-&quot;??_-;_-@_-"/>
    <numFmt numFmtId="186" formatCode="0.000000"/>
    <numFmt numFmtId="187" formatCode="0.0000"/>
    <numFmt numFmtId="188" formatCode="mmm/yyyy"/>
    <numFmt numFmtId="189" formatCode="[$-41F]dd\ mmmm\ yyyy\ dddd"/>
    <numFmt numFmtId="190" formatCode="[$-41F]mmmm\ /\ yyyy;@"/>
    <numFmt numFmtId="191" formatCode="mmmm\-yyyy"/>
    <numFmt numFmtId="192" formatCode="[$-41F]mmmm/yyyy;@"/>
  </numFmts>
  <fonts count="55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name val="Arial"/>
      <family val="2"/>
    </font>
    <font>
      <sz val="10"/>
      <name val="Calibri"/>
      <family val="2"/>
    </font>
    <font>
      <sz val="10"/>
      <color indexed="16"/>
      <name val="Calibri"/>
      <family val="2"/>
    </font>
    <font>
      <sz val="10"/>
      <color indexed="58"/>
      <name val="Calibri"/>
      <family val="2"/>
    </font>
    <font>
      <sz val="10"/>
      <color indexed="12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sz val="12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63"/>
      <name val="Arial"/>
      <family val="2"/>
    </font>
    <font>
      <sz val="12"/>
      <color indexed="62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17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8"/>
      <name val="Segoe U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sz val="12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rgb="FF3F3F3F"/>
      <name val="Arial"/>
      <family val="2"/>
    </font>
    <font>
      <sz val="12"/>
      <color rgb="FF3F3F7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006100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3" fillId="20" borderId="5" applyNumberFormat="0" applyAlignment="0" applyProtection="0"/>
    <xf numFmtId="0" fontId="44" fillId="21" borderId="6" applyNumberFormat="0" applyAlignment="0" applyProtection="0"/>
    <xf numFmtId="0" fontId="45" fillId="20" borderId="6" applyNumberFormat="0" applyAlignment="0" applyProtection="0"/>
    <xf numFmtId="0" fontId="46" fillId="22" borderId="7" applyNumberFormat="0" applyAlignment="0" applyProtection="0"/>
    <xf numFmtId="0" fontId="47" fillId="23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0" fillId="25" borderId="8" applyNumberFormat="0" applyFont="0" applyAlignment="0" applyProtection="0"/>
    <xf numFmtId="0" fontId="51" fillId="26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7" fillId="12" borderId="10" xfId="0" applyFont="1" applyFill="1" applyBorder="1" applyAlignment="1" applyProtection="1">
      <alignment/>
      <protection hidden="1"/>
    </xf>
    <xf numFmtId="0" fontId="8" fillId="33" borderId="10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shrinkToFit="1"/>
      <protection/>
    </xf>
    <xf numFmtId="0" fontId="10" fillId="33" borderId="10" xfId="0" applyFont="1" applyFill="1" applyBorder="1" applyAlignment="1" applyProtection="1">
      <alignment/>
      <protection/>
    </xf>
    <xf numFmtId="0" fontId="10" fillId="34" borderId="10" xfId="0" applyFont="1" applyFill="1" applyBorder="1" applyAlignment="1" applyProtection="1">
      <alignment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12" fillId="0" borderId="0" xfId="0" applyFont="1" applyAlignment="1">
      <alignment horizontal="right"/>
    </xf>
    <xf numFmtId="0" fontId="11" fillId="35" borderId="10" xfId="0" applyFont="1" applyFill="1" applyBorder="1" applyAlignment="1" applyProtection="1">
      <alignment horizontal="left" vertical="center" shrinkToFit="1"/>
      <protection locked="0"/>
    </xf>
    <xf numFmtId="0" fontId="11" fillId="35" borderId="10" xfId="0" applyFont="1" applyFill="1" applyBorder="1" applyAlignment="1" applyProtection="1">
      <alignment horizontal="center" vertical="center" shrinkToFit="1"/>
      <protection locked="0"/>
    </xf>
    <xf numFmtId="3" fontId="12" fillId="0" borderId="10" xfId="0" applyNumberFormat="1" applyFont="1" applyBorder="1" applyAlignment="1">
      <alignment horizontal="center" shrinkToFit="1"/>
    </xf>
    <xf numFmtId="4" fontId="12" fillId="0" borderId="10" xfId="0" applyNumberFormat="1" applyFont="1" applyBorder="1" applyAlignment="1">
      <alignment horizontal="right" shrinkToFit="1"/>
    </xf>
    <xf numFmtId="4" fontId="13" fillId="0" borderId="0" xfId="0" applyNumberFormat="1" applyFont="1" applyBorder="1" applyAlignment="1" applyProtection="1">
      <alignment horizontal="left"/>
      <protection locked="0"/>
    </xf>
    <xf numFmtId="3" fontId="13" fillId="0" borderId="0" xfId="0" applyNumberFormat="1" applyFont="1" applyBorder="1" applyAlignment="1" applyProtection="1">
      <alignment horizontal="center"/>
      <protection locked="0"/>
    </xf>
    <xf numFmtId="4" fontId="13" fillId="0" borderId="0" xfId="0" applyNumberFormat="1" applyFont="1" applyBorder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locked="0"/>
    </xf>
    <xf numFmtId="4" fontId="11" fillId="36" borderId="10" xfId="0" applyNumberFormat="1" applyFont="1" applyFill="1" applyBorder="1" applyAlignment="1">
      <alignment vertical="center" shrinkToFit="1"/>
    </xf>
    <xf numFmtId="0" fontId="11" fillId="36" borderId="10" xfId="0" applyFont="1" applyFill="1" applyBorder="1" applyAlignment="1" applyProtection="1">
      <alignment horizontal="left" vertical="center" shrinkToFit="1"/>
      <protection locked="0"/>
    </xf>
    <xf numFmtId="4" fontId="11" fillId="36" borderId="10" xfId="0" applyNumberFormat="1" applyFont="1" applyFill="1" applyBorder="1" applyAlignment="1">
      <alignment horizontal="center" vertical="center" shrinkToFit="1"/>
    </xf>
    <xf numFmtId="0" fontId="49" fillId="0" borderId="0" xfId="47" applyAlignment="1">
      <alignment horizontal="left"/>
    </xf>
    <xf numFmtId="4" fontId="11" fillId="35" borderId="10" xfId="0" applyNumberFormat="1" applyFont="1" applyFill="1" applyBorder="1" applyAlignment="1" applyProtection="1">
      <alignment vertical="center" shrinkToFit="1"/>
      <protection locked="0"/>
    </xf>
    <xf numFmtId="192" fontId="11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1" fillId="36" borderId="0" xfId="0" applyFont="1" applyFill="1" applyAlignment="1">
      <alignment/>
    </xf>
    <xf numFmtId="0" fontId="10" fillId="33" borderId="11" xfId="0" applyFont="1" applyFill="1" applyBorder="1" applyAlignment="1" applyProtection="1">
      <alignment/>
      <protection/>
    </xf>
    <xf numFmtId="4" fontId="11" fillId="35" borderId="10" xfId="0" applyNumberFormat="1" applyFont="1" applyFill="1" applyBorder="1" applyAlignment="1" applyProtection="1">
      <alignment horizontal="center" vertical="center" shrinkToFit="1"/>
      <protection locked="0"/>
    </xf>
    <xf numFmtId="4" fontId="13" fillId="0" borderId="12" xfId="0" applyNumberFormat="1" applyFont="1" applyBorder="1" applyAlignment="1">
      <alignment/>
    </xf>
    <xf numFmtId="2" fontId="2" fillId="36" borderId="10" xfId="0" applyNumberFormat="1" applyFont="1" applyFill="1" applyBorder="1" applyAlignment="1">
      <alignment horizontal="center"/>
    </xf>
    <xf numFmtId="0" fontId="2" fillId="35" borderId="10" xfId="0" applyFont="1" applyFill="1" applyBorder="1" applyAlignment="1">
      <alignment/>
    </xf>
    <xf numFmtId="4" fontId="14" fillId="0" borderId="0" xfId="0" applyNumberFormat="1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locked="0"/>
    </xf>
    <xf numFmtId="3" fontId="11" fillId="35" borderId="1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3" xfId="0" applyFont="1" applyFill="1" applyBorder="1" applyAlignment="1" applyProtection="1">
      <alignment horizontal="center" vertical="center" wrapText="1"/>
      <protection/>
    </xf>
    <xf numFmtId="0" fontId="0" fillId="36" borderId="13" xfId="0" applyFill="1" applyBorder="1" applyAlignment="1" applyProtection="1">
      <alignment horizontal="center" vertical="center" wrapText="1"/>
      <protection/>
    </xf>
    <xf numFmtId="0" fontId="1" fillId="36" borderId="13" xfId="0" applyFont="1" applyFill="1" applyBorder="1" applyAlignment="1" applyProtection="1">
      <alignment horizontal="center" vertical="center" wrapText="1"/>
      <protection/>
    </xf>
    <xf numFmtId="0" fontId="0" fillId="36" borderId="13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0" fillId="35" borderId="0" xfId="0" applyFill="1" applyAlignment="1" applyProtection="1">
      <alignment horizontal="center"/>
      <protection locked="0"/>
    </xf>
    <xf numFmtId="2" fontId="0" fillId="0" borderId="0" xfId="0" applyNumberFormat="1" applyAlignment="1">
      <alignment/>
    </xf>
    <xf numFmtId="0" fontId="0" fillId="0" borderId="0" xfId="0" applyFont="1" applyAlignment="1">
      <alignment horizontal="right" vertical="center"/>
    </xf>
    <xf numFmtId="0" fontId="0" fillId="35" borderId="0" xfId="0" applyFont="1" applyFill="1" applyAlignment="1" applyProtection="1">
      <alignment horizontal="center"/>
      <protection locked="0"/>
    </xf>
    <xf numFmtId="0" fontId="0" fillId="35" borderId="0" xfId="0" applyFill="1" applyAlignment="1" applyProtection="1">
      <alignment horizontal="center"/>
      <protection locked="0"/>
    </xf>
    <xf numFmtId="0" fontId="6" fillId="0" borderId="0" xfId="0" applyFont="1" applyAlignment="1">
      <alignment horizontal="center" wrapText="1"/>
    </xf>
    <xf numFmtId="0" fontId="1" fillId="35" borderId="0" xfId="0" applyFont="1" applyFill="1" applyAlignment="1" applyProtection="1">
      <alignment horizontal="left" vertical="center"/>
      <protection locked="0"/>
    </xf>
    <xf numFmtId="0" fontId="11" fillId="37" borderId="10" xfId="0" applyFont="1" applyFill="1" applyBorder="1" applyAlignment="1">
      <alignment horizontal="center"/>
    </xf>
    <xf numFmtId="0" fontId="11" fillId="15" borderId="10" xfId="0" applyFont="1" applyFill="1" applyBorder="1" applyAlignment="1">
      <alignment horizontal="center"/>
    </xf>
    <xf numFmtId="0" fontId="11" fillId="35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" fontId="13" fillId="0" borderId="14" xfId="0" applyNumberFormat="1" applyFont="1" applyBorder="1" applyAlignment="1">
      <alignment horizontal="center"/>
    </xf>
    <xf numFmtId="4" fontId="13" fillId="0" borderId="15" xfId="0" applyNumberFormat="1" applyFont="1" applyBorder="1" applyAlignment="1">
      <alignment horizontal="center"/>
    </xf>
    <xf numFmtId="4" fontId="13" fillId="0" borderId="16" xfId="0" applyNumberFormat="1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4">
    <pageSetUpPr fitToPage="1"/>
  </sheetPr>
  <dimension ref="A2:Y74"/>
  <sheetViews>
    <sheetView tabSelected="1" zoomScalePageLayoutView="0" workbookViewId="0" topLeftCell="A1">
      <selection activeCell="Q6" sqref="Q6"/>
    </sheetView>
  </sheetViews>
  <sheetFormatPr defaultColWidth="9.140625" defaultRowHeight="12.75"/>
  <cols>
    <col min="1" max="1" width="5.8515625" style="6" customWidth="1"/>
    <col min="2" max="2" width="22.140625" style="6" customWidth="1"/>
    <col min="3" max="3" width="16.57421875" style="6" customWidth="1"/>
    <col min="4" max="4" width="25.57421875" style="6" customWidth="1"/>
    <col min="5" max="5" width="8.57421875" style="6" customWidth="1"/>
    <col min="6" max="6" width="10.140625" style="6" customWidth="1"/>
    <col min="7" max="7" width="9.00390625" style="7" customWidth="1"/>
    <col min="8" max="8" width="10.140625" style="7" customWidth="1"/>
    <col min="9" max="9" width="8.28125" style="7" customWidth="1"/>
    <col min="10" max="12" width="7.8515625" style="0" customWidth="1"/>
    <col min="13" max="13" width="9.7109375" style="0" customWidth="1"/>
    <col min="14" max="15" width="6.57421875" style="0" customWidth="1"/>
    <col min="16" max="16" width="9.8515625" style="0" customWidth="1"/>
    <col min="17" max="17" width="13.28125" style="6" customWidth="1"/>
    <col min="18" max="18" width="4.140625" style="0" customWidth="1"/>
    <col min="19" max="19" width="23.28125" style="0" hidden="1" customWidth="1"/>
    <col min="20" max="25" width="9.140625" style="0" hidden="1" customWidth="1"/>
  </cols>
  <sheetData>
    <row r="1" ht="6.75" customHeight="1"/>
    <row r="2" spans="1:17" ht="38.25" customHeight="1">
      <c r="A2" s="51" t="s">
        <v>28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2:17" ht="18" customHeight="1">
      <c r="B3" s="48" t="s">
        <v>30</v>
      </c>
      <c r="C3" s="52"/>
      <c r="D3" s="52"/>
      <c r="E3" s="52"/>
      <c r="F3" s="52"/>
      <c r="G3" s="52"/>
      <c r="H3" s="52"/>
      <c r="Q3" s="26"/>
    </row>
    <row r="4" spans="2:17" ht="16.5" customHeight="1">
      <c r="B4" s="8"/>
      <c r="C4" s="8"/>
      <c r="D4" s="8"/>
      <c r="E4" s="53" t="s">
        <v>51</v>
      </c>
      <c r="F4" s="53"/>
      <c r="G4" s="54" t="s">
        <v>50</v>
      </c>
      <c r="H4" s="54"/>
      <c r="I4" s="8"/>
      <c r="J4" s="8"/>
      <c r="K4" s="8"/>
      <c r="L4" s="8"/>
      <c r="M4" s="8"/>
      <c r="N4" s="8"/>
      <c r="O4" s="8"/>
      <c r="P4" s="8"/>
      <c r="Q4" s="8"/>
    </row>
    <row r="5" spans="1:17" ht="54.75" customHeight="1">
      <c r="A5" s="36" t="s">
        <v>21</v>
      </c>
      <c r="B5" s="36" t="s">
        <v>22</v>
      </c>
      <c r="C5" s="37" t="s">
        <v>24</v>
      </c>
      <c r="D5" s="37" t="s">
        <v>47</v>
      </c>
      <c r="E5" s="38" t="s">
        <v>37</v>
      </c>
      <c r="F5" s="38" t="s">
        <v>40</v>
      </c>
      <c r="G5" s="38" t="s">
        <v>38</v>
      </c>
      <c r="H5" s="38" t="s">
        <v>39</v>
      </c>
      <c r="I5" s="37" t="s">
        <v>29</v>
      </c>
      <c r="J5" s="39" t="s">
        <v>35</v>
      </c>
      <c r="K5" s="40" t="s">
        <v>36</v>
      </c>
      <c r="L5" s="41" t="s">
        <v>25</v>
      </c>
      <c r="M5" s="42" t="s">
        <v>26</v>
      </c>
      <c r="N5" s="41" t="s">
        <v>23</v>
      </c>
      <c r="O5" s="43" t="s">
        <v>33</v>
      </c>
      <c r="P5" s="37" t="s">
        <v>27</v>
      </c>
      <c r="Q5" s="37" t="s">
        <v>20</v>
      </c>
    </row>
    <row r="6" spans="1:25" ht="22.5" customHeight="1">
      <c r="A6" s="44">
        <v>1</v>
      </c>
      <c r="B6" s="9"/>
      <c r="C6" s="10"/>
      <c r="D6" s="21"/>
      <c r="E6" s="10"/>
      <c r="F6" s="28"/>
      <c r="G6" s="35"/>
      <c r="H6" s="22">
        <f>Y6</f>
        <v>0</v>
      </c>
      <c r="I6" s="28"/>
      <c r="J6" s="20">
        <f aca="true" t="shared" si="0" ref="J6:J14">ROUND(H6*I6,2)</f>
        <v>0</v>
      </c>
      <c r="K6" s="20">
        <f>ROUND(H6*0.759%,2)</f>
        <v>0</v>
      </c>
      <c r="L6" s="20">
        <f>SUM(J6:K6)</f>
        <v>0</v>
      </c>
      <c r="M6" s="20">
        <f>H6-L6</f>
        <v>0</v>
      </c>
      <c r="N6" s="24">
        <v>0.75</v>
      </c>
      <c r="O6" s="20">
        <f>ROUND(M6*N6%,2)</f>
        <v>0</v>
      </c>
      <c r="P6" s="20">
        <f>M6+O6</f>
        <v>0</v>
      </c>
      <c r="Q6" s="25"/>
      <c r="X6" s="47">
        <f aca="true" t="shared" si="1" ref="X6:X14">IF(E6&gt;0,F6/E6,0)</f>
        <v>0</v>
      </c>
      <c r="Y6" s="47">
        <f aca="true" t="shared" si="2" ref="Y6:Y14">ROUND(G6*X6,2)</f>
        <v>0</v>
      </c>
    </row>
    <row r="7" spans="1:25" ht="22.5" customHeight="1">
      <c r="A7" s="44">
        <v>2</v>
      </c>
      <c r="B7" s="9"/>
      <c r="C7" s="10"/>
      <c r="D7" s="21"/>
      <c r="E7" s="10"/>
      <c r="F7" s="28"/>
      <c r="G7" s="35"/>
      <c r="H7" s="22">
        <f aca="true" t="shared" si="3" ref="H7:H25">Y7</f>
        <v>0</v>
      </c>
      <c r="I7" s="28"/>
      <c r="J7" s="20">
        <f t="shared" si="0"/>
        <v>0</v>
      </c>
      <c r="K7" s="20">
        <f aca="true" t="shared" si="4" ref="K7:K14">ROUND(H7*0.759%,2)</f>
        <v>0</v>
      </c>
      <c r="L7" s="20">
        <f aca="true" t="shared" si="5" ref="L7:L14">SUM(J7:K7)</f>
        <v>0</v>
      </c>
      <c r="M7" s="20">
        <f aca="true" t="shared" si="6" ref="M7:M14">H7-L7</f>
        <v>0</v>
      </c>
      <c r="N7" s="24"/>
      <c r="O7" s="20">
        <f aca="true" t="shared" si="7" ref="O7:O14">ROUND(M7*N7%,2)</f>
        <v>0</v>
      </c>
      <c r="P7" s="20">
        <f aca="true" t="shared" si="8" ref="P7:P14">M7+O7</f>
        <v>0</v>
      </c>
      <c r="Q7" s="25"/>
      <c r="X7" s="47">
        <f>IF(E7&gt;0,F7/E7,0)</f>
        <v>0</v>
      </c>
      <c r="Y7" s="47">
        <f t="shared" si="2"/>
        <v>0</v>
      </c>
    </row>
    <row r="8" spans="1:25" ht="22.5" customHeight="1">
      <c r="A8" s="44">
        <v>3</v>
      </c>
      <c r="B8" s="9"/>
      <c r="C8" s="10"/>
      <c r="D8" s="21"/>
      <c r="E8" s="10"/>
      <c r="F8" s="28"/>
      <c r="G8" s="35"/>
      <c r="H8" s="22">
        <f t="shared" si="3"/>
        <v>0</v>
      </c>
      <c r="I8" s="28"/>
      <c r="J8" s="20">
        <f t="shared" si="0"/>
        <v>0</v>
      </c>
      <c r="K8" s="20">
        <f t="shared" si="4"/>
        <v>0</v>
      </c>
      <c r="L8" s="20">
        <f t="shared" si="5"/>
        <v>0</v>
      </c>
      <c r="M8" s="20">
        <f t="shared" si="6"/>
        <v>0</v>
      </c>
      <c r="N8" s="24"/>
      <c r="O8" s="20">
        <f t="shared" si="7"/>
        <v>0</v>
      </c>
      <c r="P8" s="20">
        <f t="shared" si="8"/>
        <v>0</v>
      </c>
      <c r="Q8" s="25"/>
      <c r="X8" s="47">
        <f t="shared" si="1"/>
        <v>0</v>
      </c>
      <c r="Y8" s="47">
        <f t="shared" si="2"/>
        <v>0</v>
      </c>
    </row>
    <row r="9" spans="1:25" ht="22.5" customHeight="1">
      <c r="A9" s="44">
        <v>4</v>
      </c>
      <c r="B9" s="9"/>
      <c r="C9" s="10"/>
      <c r="D9" s="21"/>
      <c r="E9" s="10"/>
      <c r="F9" s="28"/>
      <c r="G9" s="35"/>
      <c r="H9" s="22">
        <f t="shared" si="3"/>
        <v>0</v>
      </c>
      <c r="I9" s="28"/>
      <c r="J9" s="20">
        <f t="shared" si="0"/>
        <v>0</v>
      </c>
      <c r="K9" s="20">
        <f t="shared" si="4"/>
        <v>0</v>
      </c>
      <c r="L9" s="20">
        <f t="shared" si="5"/>
        <v>0</v>
      </c>
      <c r="M9" s="20">
        <f t="shared" si="6"/>
        <v>0</v>
      </c>
      <c r="N9" s="24"/>
      <c r="O9" s="20">
        <f t="shared" si="7"/>
        <v>0</v>
      </c>
      <c r="P9" s="20">
        <f t="shared" si="8"/>
        <v>0</v>
      </c>
      <c r="Q9" s="25"/>
      <c r="S9" s="23"/>
      <c r="X9" s="47">
        <f t="shared" si="1"/>
        <v>0</v>
      </c>
      <c r="Y9" s="47">
        <f t="shared" si="2"/>
        <v>0</v>
      </c>
    </row>
    <row r="10" spans="1:25" ht="22.5" customHeight="1">
      <c r="A10" s="44">
        <v>5</v>
      </c>
      <c r="B10" s="9"/>
      <c r="C10" s="10"/>
      <c r="D10" s="21"/>
      <c r="E10" s="10"/>
      <c r="F10" s="28"/>
      <c r="G10" s="35"/>
      <c r="H10" s="22">
        <f t="shared" si="3"/>
        <v>0</v>
      </c>
      <c r="I10" s="28"/>
      <c r="J10" s="20">
        <f t="shared" si="0"/>
        <v>0</v>
      </c>
      <c r="K10" s="20">
        <f t="shared" si="4"/>
        <v>0</v>
      </c>
      <c r="L10" s="20">
        <f t="shared" si="5"/>
        <v>0</v>
      </c>
      <c r="M10" s="20">
        <f t="shared" si="6"/>
        <v>0</v>
      </c>
      <c r="N10" s="24"/>
      <c r="O10" s="20">
        <f t="shared" si="7"/>
        <v>0</v>
      </c>
      <c r="P10" s="20">
        <f t="shared" si="8"/>
        <v>0</v>
      </c>
      <c r="Q10" s="25"/>
      <c r="S10" s="23"/>
      <c r="X10" s="47">
        <f t="shared" si="1"/>
        <v>0</v>
      </c>
      <c r="Y10" s="47">
        <f t="shared" si="2"/>
        <v>0</v>
      </c>
    </row>
    <row r="11" spans="1:25" ht="22.5" customHeight="1">
      <c r="A11" s="44">
        <v>6</v>
      </c>
      <c r="B11" s="9"/>
      <c r="C11" s="10"/>
      <c r="D11" s="21"/>
      <c r="E11" s="10"/>
      <c r="F11" s="28"/>
      <c r="G11" s="35"/>
      <c r="H11" s="22">
        <f t="shared" si="3"/>
        <v>0</v>
      </c>
      <c r="I11" s="28"/>
      <c r="J11" s="20">
        <f t="shared" si="0"/>
        <v>0</v>
      </c>
      <c r="K11" s="20">
        <f t="shared" si="4"/>
        <v>0</v>
      </c>
      <c r="L11" s="20">
        <f t="shared" si="5"/>
        <v>0</v>
      </c>
      <c r="M11" s="20">
        <f t="shared" si="6"/>
        <v>0</v>
      </c>
      <c r="N11" s="24"/>
      <c r="O11" s="20">
        <f t="shared" si="7"/>
        <v>0</v>
      </c>
      <c r="P11" s="20">
        <f t="shared" si="8"/>
        <v>0</v>
      </c>
      <c r="Q11" s="25"/>
      <c r="X11" s="47">
        <f t="shared" si="1"/>
        <v>0</v>
      </c>
      <c r="Y11" s="47">
        <f t="shared" si="2"/>
        <v>0</v>
      </c>
    </row>
    <row r="12" spans="1:25" ht="22.5" customHeight="1">
      <c r="A12" s="44">
        <v>7</v>
      </c>
      <c r="B12" s="9"/>
      <c r="C12" s="10"/>
      <c r="D12" s="21"/>
      <c r="E12" s="10"/>
      <c r="F12" s="28"/>
      <c r="G12" s="35"/>
      <c r="H12" s="22">
        <f t="shared" si="3"/>
        <v>0</v>
      </c>
      <c r="I12" s="28"/>
      <c r="J12" s="20">
        <f t="shared" si="0"/>
        <v>0</v>
      </c>
      <c r="K12" s="20">
        <f t="shared" si="4"/>
        <v>0</v>
      </c>
      <c r="L12" s="20">
        <f t="shared" si="5"/>
        <v>0</v>
      </c>
      <c r="M12" s="20">
        <f t="shared" si="6"/>
        <v>0</v>
      </c>
      <c r="N12" s="24"/>
      <c r="O12" s="20">
        <f t="shared" si="7"/>
        <v>0</v>
      </c>
      <c r="P12" s="20">
        <f t="shared" si="8"/>
        <v>0</v>
      </c>
      <c r="Q12" s="25"/>
      <c r="X12" s="47">
        <f t="shared" si="1"/>
        <v>0</v>
      </c>
      <c r="Y12" s="47">
        <f t="shared" si="2"/>
        <v>0</v>
      </c>
    </row>
    <row r="13" spans="1:25" ht="22.5" customHeight="1">
      <c r="A13" s="44">
        <v>8</v>
      </c>
      <c r="B13" s="9"/>
      <c r="C13" s="10"/>
      <c r="D13" s="21"/>
      <c r="E13" s="10"/>
      <c r="F13" s="28"/>
      <c r="G13" s="35"/>
      <c r="H13" s="22">
        <f t="shared" si="3"/>
        <v>0</v>
      </c>
      <c r="I13" s="28"/>
      <c r="J13" s="20">
        <f t="shared" si="0"/>
        <v>0</v>
      </c>
      <c r="K13" s="20">
        <f t="shared" si="4"/>
        <v>0</v>
      </c>
      <c r="L13" s="20">
        <f t="shared" si="5"/>
        <v>0</v>
      </c>
      <c r="M13" s="20">
        <f t="shared" si="6"/>
        <v>0</v>
      </c>
      <c r="N13" s="24"/>
      <c r="O13" s="20">
        <f t="shared" si="7"/>
        <v>0</v>
      </c>
      <c r="P13" s="20">
        <f t="shared" si="8"/>
        <v>0</v>
      </c>
      <c r="Q13" s="25"/>
      <c r="X13" s="47">
        <f t="shared" si="1"/>
        <v>0</v>
      </c>
      <c r="Y13" s="47">
        <f t="shared" si="2"/>
        <v>0</v>
      </c>
    </row>
    <row r="14" spans="1:25" ht="22.5" customHeight="1">
      <c r="A14" s="44">
        <v>9</v>
      </c>
      <c r="B14" s="9"/>
      <c r="C14" s="10"/>
      <c r="D14" s="21"/>
      <c r="E14" s="10"/>
      <c r="F14" s="28"/>
      <c r="G14" s="35"/>
      <c r="H14" s="22">
        <f t="shared" si="3"/>
        <v>0</v>
      </c>
      <c r="I14" s="28"/>
      <c r="J14" s="20">
        <f t="shared" si="0"/>
        <v>0</v>
      </c>
      <c r="K14" s="20">
        <f t="shared" si="4"/>
        <v>0</v>
      </c>
      <c r="L14" s="20">
        <f t="shared" si="5"/>
        <v>0</v>
      </c>
      <c r="M14" s="20">
        <f t="shared" si="6"/>
        <v>0</v>
      </c>
      <c r="N14" s="24"/>
      <c r="O14" s="20">
        <f t="shared" si="7"/>
        <v>0</v>
      </c>
      <c r="P14" s="20">
        <f t="shared" si="8"/>
        <v>0</v>
      </c>
      <c r="Q14" s="25"/>
      <c r="X14" s="47">
        <f t="shared" si="1"/>
        <v>0</v>
      </c>
      <c r="Y14" s="47">
        <f t="shared" si="2"/>
        <v>0</v>
      </c>
    </row>
    <row r="15" spans="1:25" ht="22.5" customHeight="1">
      <c r="A15" s="44">
        <v>10</v>
      </c>
      <c r="B15" s="9"/>
      <c r="C15" s="10"/>
      <c r="D15" s="21"/>
      <c r="E15" s="10"/>
      <c r="F15" s="28"/>
      <c r="G15" s="35"/>
      <c r="H15" s="22">
        <f t="shared" si="3"/>
        <v>0</v>
      </c>
      <c r="I15" s="28"/>
      <c r="J15" s="20">
        <f>ROUND(H15*I15,2)</f>
        <v>0</v>
      </c>
      <c r="K15" s="20">
        <f>ROUND(H15*0.759%,2)</f>
        <v>0</v>
      </c>
      <c r="L15" s="20">
        <f>SUM(J15:K15)</f>
        <v>0</v>
      </c>
      <c r="M15" s="20">
        <f>H15-L15</f>
        <v>0</v>
      </c>
      <c r="N15" s="24"/>
      <c r="O15" s="20">
        <f>ROUND(M15*N15%,2)</f>
        <v>0</v>
      </c>
      <c r="P15" s="20">
        <f>M15+O15</f>
        <v>0</v>
      </c>
      <c r="Q15" s="25"/>
      <c r="X15" s="47">
        <f>IF(E15&gt;0,F15/E15,0)</f>
        <v>0</v>
      </c>
      <c r="Y15" s="47">
        <f>ROUND(G15*X15,2)</f>
        <v>0</v>
      </c>
    </row>
    <row r="16" spans="1:25" ht="22.5" customHeight="1">
      <c r="A16" s="44">
        <v>11</v>
      </c>
      <c r="B16" s="9"/>
      <c r="C16" s="10"/>
      <c r="D16" s="21"/>
      <c r="E16" s="10"/>
      <c r="F16" s="28"/>
      <c r="G16" s="35"/>
      <c r="H16" s="22">
        <f t="shared" si="3"/>
        <v>0</v>
      </c>
      <c r="I16" s="28"/>
      <c r="J16" s="20">
        <f>ROUND(H16*I16,2)</f>
        <v>0</v>
      </c>
      <c r="K16" s="20">
        <f>ROUND(H16*0.759%,2)</f>
        <v>0</v>
      </c>
      <c r="L16" s="20">
        <f>SUM(J16:K16)</f>
        <v>0</v>
      </c>
      <c r="M16" s="20">
        <f>H16-L16</f>
        <v>0</v>
      </c>
      <c r="N16" s="24"/>
      <c r="O16" s="20">
        <f>ROUND(M16*N16%,2)</f>
        <v>0</v>
      </c>
      <c r="P16" s="20">
        <f>M16+O16</f>
        <v>0</v>
      </c>
      <c r="Q16" s="25"/>
      <c r="X16" s="47">
        <f>IF(E16&gt;0,F16/E16,0)</f>
        <v>0</v>
      </c>
      <c r="Y16" s="47">
        <f>ROUND(G16*X16,2)</f>
        <v>0</v>
      </c>
    </row>
    <row r="17" spans="1:25" ht="22.5" customHeight="1">
      <c r="A17" s="44">
        <v>12</v>
      </c>
      <c r="B17" s="9"/>
      <c r="C17" s="10"/>
      <c r="D17" s="21"/>
      <c r="E17" s="10"/>
      <c r="F17" s="28"/>
      <c r="G17" s="35"/>
      <c r="H17" s="22">
        <f t="shared" si="3"/>
        <v>0</v>
      </c>
      <c r="I17" s="28"/>
      <c r="J17" s="20">
        <f>ROUND(H17*I17,2)</f>
        <v>0</v>
      </c>
      <c r="K17" s="20">
        <f>ROUND(H17*0.759%,2)</f>
        <v>0</v>
      </c>
      <c r="L17" s="20">
        <f>SUM(J17:K17)</f>
        <v>0</v>
      </c>
      <c r="M17" s="20">
        <f>H17-L17</f>
        <v>0</v>
      </c>
      <c r="N17" s="24"/>
      <c r="O17" s="20">
        <f>ROUND(M17*N17%,2)</f>
        <v>0</v>
      </c>
      <c r="P17" s="20">
        <f>M17+O17</f>
        <v>0</v>
      </c>
      <c r="Q17" s="25"/>
      <c r="X17" s="47">
        <f>IF(E17&gt;0,F17/E17,0)</f>
        <v>0</v>
      </c>
      <c r="Y17" s="47">
        <f>ROUND(G17*X17,2)</f>
        <v>0</v>
      </c>
    </row>
    <row r="18" spans="1:25" ht="22.5" customHeight="1">
      <c r="A18" s="44">
        <v>13</v>
      </c>
      <c r="B18" s="9"/>
      <c r="C18" s="10"/>
      <c r="D18" s="21"/>
      <c r="E18" s="10"/>
      <c r="F18" s="28"/>
      <c r="G18" s="35"/>
      <c r="H18" s="22">
        <f t="shared" si="3"/>
        <v>0</v>
      </c>
      <c r="I18" s="28"/>
      <c r="J18" s="20">
        <f>ROUND(H18*I18,2)</f>
        <v>0</v>
      </c>
      <c r="K18" s="20">
        <f>ROUND(H18*0.759%,2)</f>
        <v>0</v>
      </c>
      <c r="L18" s="20">
        <f>SUM(J18:K18)</f>
        <v>0</v>
      </c>
      <c r="M18" s="20">
        <f>H18-L18</f>
        <v>0</v>
      </c>
      <c r="N18" s="24"/>
      <c r="O18" s="20">
        <f>ROUND(M18*N18%,2)</f>
        <v>0</v>
      </c>
      <c r="P18" s="20">
        <f>M18+O18</f>
        <v>0</v>
      </c>
      <c r="Q18" s="25"/>
      <c r="X18" s="47">
        <f>IF(E18&gt;0,F18/E18,0)</f>
        <v>0</v>
      </c>
      <c r="Y18" s="47">
        <f>ROUND(G18*X18,2)</f>
        <v>0</v>
      </c>
    </row>
    <row r="19" spans="1:25" ht="22.5" customHeight="1">
      <c r="A19" s="44">
        <v>14</v>
      </c>
      <c r="B19" s="9"/>
      <c r="C19" s="10"/>
      <c r="D19" s="21"/>
      <c r="E19" s="10"/>
      <c r="F19" s="28"/>
      <c r="G19" s="35"/>
      <c r="H19" s="22">
        <f t="shared" si="3"/>
        <v>0</v>
      </c>
      <c r="I19" s="28"/>
      <c r="J19" s="20">
        <f aca="true" t="shared" si="9" ref="J19:J25">ROUND(H19*I19,2)</f>
        <v>0</v>
      </c>
      <c r="K19" s="20">
        <f aca="true" t="shared" si="10" ref="K19:K25">ROUND(H19*0.759%,2)</f>
        <v>0</v>
      </c>
      <c r="L19" s="20">
        <f aca="true" t="shared" si="11" ref="L19:L25">SUM(J19:K19)</f>
        <v>0</v>
      </c>
      <c r="M19" s="20">
        <f aca="true" t="shared" si="12" ref="M19:M25">H19-L19</f>
        <v>0</v>
      </c>
      <c r="N19" s="24"/>
      <c r="O19" s="20">
        <f aca="true" t="shared" si="13" ref="O19:O25">ROUND(M19*N19%,2)</f>
        <v>0</v>
      </c>
      <c r="P19" s="20">
        <f aca="true" t="shared" si="14" ref="P19:P25">M19+O19</f>
        <v>0</v>
      </c>
      <c r="Q19" s="25"/>
      <c r="X19" s="47">
        <f aca="true" t="shared" si="15" ref="X19:X25">IF(E19&gt;0,F19/E19,0)</f>
        <v>0</v>
      </c>
      <c r="Y19" s="47">
        <f aca="true" t="shared" si="16" ref="Y19:Y25">ROUND(G19*X19,2)</f>
        <v>0</v>
      </c>
    </row>
    <row r="20" spans="1:25" ht="22.5" customHeight="1">
      <c r="A20" s="44">
        <v>15</v>
      </c>
      <c r="B20" s="9"/>
      <c r="C20" s="10"/>
      <c r="D20" s="21"/>
      <c r="E20" s="10"/>
      <c r="F20" s="28"/>
      <c r="G20" s="35"/>
      <c r="H20" s="22">
        <f t="shared" si="3"/>
        <v>0</v>
      </c>
      <c r="I20" s="28"/>
      <c r="J20" s="20">
        <f t="shared" si="9"/>
        <v>0</v>
      </c>
      <c r="K20" s="20">
        <f t="shared" si="10"/>
        <v>0</v>
      </c>
      <c r="L20" s="20">
        <f t="shared" si="11"/>
        <v>0</v>
      </c>
      <c r="M20" s="20">
        <f t="shared" si="12"/>
        <v>0</v>
      </c>
      <c r="N20" s="24"/>
      <c r="O20" s="20">
        <f t="shared" si="13"/>
        <v>0</v>
      </c>
      <c r="P20" s="20">
        <f t="shared" si="14"/>
        <v>0</v>
      </c>
      <c r="Q20" s="25"/>
      <c r="X20" s="47">
        <f t="shared" si="15"/>
        <v>0</v>
      </c>
      <c r="Y20" s="47">
        <f t="shared" si="16"/>
        <v>0</v>
      </c>
    </row>
    <row r="21" spans="1:25" ht="22.5" customHeight="1">
      <c r="A21" s="44">
        <v>16</v>
      </c>
      <c r="B21" s="9"/>
      <c r="C21" s="10"/>
      <c r="D21" s="21"/>
      <c r="E21" s="10"/>
      <c r="F21" s="28"/>
      <c r="G21" s="35"/>
      <c r="H21" s="22">
        <f t="shared" si="3"/>
        <v>0</v>
      </c>
      <c r="I21" s="28"/>
      <c r="J21" s="20">
        <f t="shared" si="9"/>
        <v>0</v>
      </c>
      <c r="K21" s="20">
        <f t="shared" si="10"/>
        <v>0</v>
      </c>
      <c r="L21" s="20">
        <f t="shared" si="11"/>
        <v>0</v>
      </c>
      <c r="M21" s="20">
        <f t="shared" si="12"/>
        <v>0</v>
      </c>
      <c r="N21" s="24"/>
      <c r="O21" s="20">
        <f t="shared" si="13"/>
        <v>0</v>
      </c>
      <c r="P21" s="20">
        <f t="shared" si="14"/>
        <v>0</v>
      </c>
      <c r="Q21" s="25"/>
      <c r="X21" s="47">
        <f t="shared" si="15"/>
        <v>0</v>
      </c>
      <c r="Y21" s="47">
        <f t="shared" si="16"/>
        <v>0</v>
      </c>
    </row>
    <row r="22" spans="1:25" ht="22.5" customHeight="1">
      <c r="A22" s="44">
        <v>17</v>
      </c>
      <c r="B22" s="9"/>
      <c r="C22" s="10"/>
      <c r="D22" s="21"/>
      <c r="E22" s="10"/>
      <c r="F22" s="28"/>
      <c r="G22" s="35"/>
      <c r="H22" s="22">
        <f t="shared" si="3"/>
        <v>0</v>
      </c>
      <c r="I22" s="28"/>
      <c r="J22" s="20">
        <f t="shared" si="9"/>
        <v>0</v>
      </c>
      <c r="K22" s="20">
        <f t="shared" si="10"/>
        <v>0</v>
      </c>
      <c r="L22" s="20">
        <f t="shared" si="11"/>
        <v>0</v>
      </c>
      <c r="M22" s="20">
        <f t="shared" si="12"/>
        <v>0</v>
      </c>
      <c r="N22" s="24"/>
      <c r="O22" s="20">
        <f t="shared" si="13"/>
        <v>0</v>
      </c>
      <c r="P22" s="20">
        <f t="shared" si="14"/>
        <v>0</v>
      </c>
      <c r="Q22" s="25"/>
      <c r="X22" s="47">
        <f t="shared" si="15"/>
        <v>0</v>
      </c>
      <c r="Y22" s="47">
        <f t="shared" si="16"/>
        <v>0</v>
      </c>
    </row>
    <row r="23" spans="1:25" ht="22.5" customHeight="1">
      <c r="A23" s="44">
        <v>18</v>
      </c>
      <c r="B23" s="9"/>
      <c r="C23" s="10"/>
      <c r="D23" s="21"/>
      <c r="E23" s="10"/>
      <c r="F23" s="28"/>
      <c r="G23" s="35"/>
      <c r="H23" s="22">
        <f t="shared" si="3"/>
        <v>0</v>
      </c>
      <c r="I23" s="28"/>
      <c r="J23" s="20">
        <f t="shared" si="9"/>
        <v>0</v>
      </c>
      <c r="K23" s="20">
        <f t="shared" si="10"/>
        <v>0</v>
      </c>
      <c r="L23" s="20">
        <f t="shared" si="11"/>
        <v>0</v>
      </c>
      <c r="M23" s="20">
        <f t="shared" si="12"/>
        <v>0</v>
      </c>
      <c r="N23" s="24"/>
      <c r="O23" s="20">
        <f t="shared" si="13"/>
        <v>0</v>
      </c>
      <c r="P23" s="20">
        <f t="shared" si="14"/>
        <v>0</v>
      </c>
      <c r="Q23" s="25"/>
      <c r="X23" s="47">
        <f t="shared" si="15"/>
        <v>0</v>
      </c>
      <c r="Y23" s="47">
        <f t="shared" si="16"/>
        <v>0</v>
      </c>
    </row>
    <row r="24" spans="1:25" ht="22.5" customHeight="1">
      <c r="A24" s="44">
        <v>19</v>
      </c>
      <c r="B24" s="9"/>
      <c r="C24" s="10"/>
      <c r="D24" s="21"/>
      <c r="E24" s="10"/>
      <c r="F24" s="28"/>
      <c r="G24" s="35"/>
      <c r="H24" s="22">
        <f t="shared" si="3"/>
        <v>0</v>
      </c>
      <c r="I24" s="28"/>
      <c r="J24" s="20">
        <f t="shared" si="9"/>
        <v>0</v>
      </c>
      <c r="K24" s="20">
        <f t="shared" si="10"/>
        <v>0</v>
      </c>
      <c r="L24" s="20">
        <f t="shared" si="11"/>
        <v>0</v>
      </c>
      <c r="M24" s="20">
        <f t="shared" si="12"/>
        <v>0</v>
      </c>
      <c r="N24" s="24"/>
      <c r="O24" s="20">
        <f t="shared" si="13"/>
        <v>0</v>
      </c>
      <c r="P24" s="20">
        <f t="shared" si="14"/>
        <v>0</v>
      </c>
      <c r="Q24" s="25"/>
      <c r="X24" s="47">
        <f t="shared" si="15"/>
        <v>0</v>
      </c>
      <c r="Y24" s="47">
        <f t="shared" si="16"/>
        <v>0</v>
      </c>
    </row>
    <row r="25" spans="1:25" ht="22.5" customHeight="1">
      <c r="A25" s="44">
        <v>20</v>
      </c>
      <c r="B25" s="9"/>
      <c r="C25" s="10"/>
      <c r="D25" s="21"/>
      <c r="E25" s="10"/>
      <c r="F25" s="28"/>
      <c r="G25" s="35"/>
      <c r="H25" s="22">
        <f t="shared" si="3"/>
        <v>0</v>
      </c>
      <c r="I25" s="28"/>
      <c r="J25" s="20">
        <f t="shared" si="9"/>
        <v>0</v>
      </c>
      <c r="K25" s="20">
        <f t="shared" si="10"/>
        <v>0</v>
      </c>
      <c r="L25" s="20">
        <f t="shared" si="11"/>
        <v>0</v>
      </c>
      <c r="M25" s="20">
        <f t="shared" si="12"/>
        <v>0</v>
      </c>
      <c r="N25" s="24"/>
      <c r="O25" s="20">
        <f t="shared" si="13"/>
        <v>0</v>
      </c>
      <c r="P25" s="20">
        <f t="shared" si="14"/>
        <v>0</v>
      </c>
      <c r="Q25" s="25"/>
      <c r="X25" s="47">
        <f t="shared" si="15"/>
        <v>0</v>
      </c>
      <c r="Y25" s="47">
        <f t="shared" si="16"/>
        <v>0</v>
      </c>
    </row>
    <row r="26" spans="1:17" ht="26.25" customHeight="1">
      <c r="A26" s="58" t="s">
        <v>6</v>
      </c>
      <c r="B26" s="59"/>
      <c r="C26" s="59"/>
      <c r="D26" s="60"/>
      <c r="E26" s="11">
        <f>SUM(E6:E25)</f>
        <v>0</v>
      </c>
      <c r="F26" s="12">
        <f>SUM(F6:F25)</f>
        <v>0</v>
      </c>
      <c r="G26" s="11">
        <f>SUM(G6:G25)</f>
        <v>0</v>
      </c>
      <c r="H26" s="12">
        <f>SUM(H6:H25)</f>
        <v>0</v>
      </c>
      <c r="I26" s="11"/>
      <c r="J26" s="12">
        <f>SUM(J6:J25)</f>
        <v>0</v>
      </c>
      <c r="K26" s="12">
        <f>SUM(K6:K25)</f>
        <v>0</v>
      </c>
      <c r="L26" s="12">
        <f>SUM(L6:L25)</f>
        <v>0</v>
      </c>
      <c r="M26" s="12">
        <f>SUM(M6:M25)</f>
        <v>0</v>
      </c>
      <c r="N26" s="12"/>
      <c r="O26" s="12">
        <f>SUM(O6:O25)</f>
        <v>0</v>
      </c>
      <c r="P26" s="12">
        <f>SUM(P6:P25)</f>
        <v>0</v>
      </c>
      <c r="Q26" s="29"/>
    </row>
    <row r="27" spans="1:17" ht="12.75" customHeight="1">
      <c r="A27" s="32" t="s">
        <v>46</v>
      </c>
      <c r="B27" s="32"/>
      <c r="C27" s="13"/>
      <c r="D27" s="13"/>
      <c r="E27" s="13"/>
      <c r="F27" s="13"/>
      <c r="G27" s="14"/>
      <c r="H27" s="14"/>
      <c r="I27" s="14"/>
      <c r="J27" s="15"/>
      <c r="K27" s="15"/>
      <c r="L27" s="15"/>
      <c r="M27" s="15"/>
      <c r="N27" s="15"/>
      <c r="O27" s="15"/>
      <c r="P27" s="15"/>
      <c r="Q27" s="13"/>
    </row>
    <row r="28" spans="1:17" ht="12" customHeight="1">
      <c r="A28" s="32" t="s">
        <v>45</v>
      </c>
      <c r="B28" s="32"/>
      <c r="C28" s="13"/>
      <c r="D28" s="13"/>
      <c r="E28" s="13"/>
      <c r="F28" s="13"/>
      <c r="G28" s="14"/>
      <c r="H28" s="14"/>
      <c r="I28" s="14"/>
      <c r="J28" s="15"/>
      <c r="K28" s="15"/>
      <c r="L28" s="15"/>
      <c r="M28" s="15"/>
      <c r="N28" s="15"/>
      <c r="O28" s="15"/>
      <c r="P28" s="15"/>
      <c r="Q28" s="13"/>
    </row>
    <row r="29" spans="1:17" ht="12.75" customHeight="1">
      <c r="A29" s="34" t="s">
        <v>48</v>
      </c>
      <c r="B29" s="33"/>
      <c r="C29" s="16"/>
      <c r="D29" s="16"/>
      <c r="E29" s="16"/>
      <c r="F29" s="16"/>
      <c r="G29" s="18"/>
      <c r="H29" s="18"/>
      <c r="I29" s="18"/>
      <c r="J29" s="19"/>
      <c r="K29" s="19"/>
      <c r="O29" s="17"/>
      <c r="P29" s="17"/>
      <c r="Q29" s="16"/>
    </row>
    <row r="30" spans="1:17" ht="19.5" customHeight="1">
      <c r="A30" s="16"/>
      <c r="B30" s="16"/>
      <c r="C30" s="16"/>
      <c r="D30"/>
      <c r="E30"/>
      <c r="F30"/>
      <c r="G30"/>
      <c r="H30"/>
      <c r="I30"/>
      <c r="L30" s="55" t="s">
        <v>53</v>
      </c>
      <c r="M30" s="55"/>
      <c r="N30" s="55"/>
      <c r="Q30" s="16"/>
    </row>
    <row r="31" spans="1:17" ht="15.75" customHeight="1">
      <c r="A31" s="16"/>
      <c r="B31" s="45" t="s">
        <v>43</v>
      </c>
      <c r="C31" s="16"/>
      <c r="D31"/>
      <c r="E31"/>
      <c r="F31"/>
      <c r="G31"/>
      <c r="H31"/>
      <c r="I31"/>
      <c r="L31" s="56" t="s">
        <v>44</v>
      </c>
      <c r="M31" s="57"/>
      <c r="N31" s="57"/>
      <c r="Q31" s="16"/>
    </row>
    <row r="32" spans="2:14" ht="16.5" customHeight="1">
      <c r="B32" s="46" t="s">
        <v>41</v>
      </c>
      <c r="D32"/>
      <c r="E32"/>
      <c r="F32"/>
      <c r="G32"/>
      <c r="H32"/>
      <c r="I32"/>
      <c r="L32" s="49" t="s">
        <v>34</v>
      </c>
      <c r="M32" s="50"/>
      <c r="N32" s="50"/>
    </row>
    <row r="33" spans="2:14" ht="16.5" customHeight="1">
      <c r="B33" s="46" t="s">
        <v>42</v>
      </c>
      <c r="D33"/>
      <c r="E33"/>
      <c r="F33"/>
      <c r="G33"/>
      <c r="H33"/>
      <c r="I33"/>
      <c r="L33" s="49" t="s">
        <v>52</v>
      </c>
      <c r="M33" s="50"/>
      <c r="N33" s="50"/>
    </row>
    <row r="34" spans="4:9" ht="12.75">
      <c r="D34"/>
      <c r="E34"/>
      <c r="F34"/>
      <c r="G34"/>
      <c r="H34"/>
      <c r="I34"/>
    </row>
    <row r="35" spans="4:9" ht="12.75">
      <c r="D35"/>
      <c r="E35"/>
      <c r="F35"/>
      <c r="G35"/>
      <c r="H35"/>
      <c r="I35"/>
    </row>
    <row r="36" spans="4:9" ht="12.75">
      <c r="D36"/>
      <c r="E36"/>
      <c r="F36"/>
      <c r="G36"/>
      <c r="H36"/>
      <c r="I36"/>
    </row>
    <row r="37" spans="4:9" ht="12.75">
      <c r="D37"/>
      <c r="E37"/>
      <c r="F37"/>
      <c r="G37"/>
      <c r="H37"/>
      <c r="I37"/>
    </row>
    <row r="57" spans="19:22" ht="14.25">
      <c r="S57" s="2" t="s">
        <v>49</v>
      </c>
      <c r="U57" s="30">
        <v>0.15</v>
      </c>
      <c r="V57" s="31" t="s">
        <v>11</v>
      </c>
    </row>
    <row r="58" spans="19:22" ht="14.25">
      <c r="S58" s="3" t="s">
        <v>5</v>
      </c>
      <c r="U58" s="30">
        <v>0.2</v>
      </c>
      <c r="V58" s="31" t="s">
        <v>12</v>
      </c>
    </row>
    <row r="59" spans="19:22" ht="14.25">
      <c r="S59" s="4" t="s">
        <v>4</v>
      </c>
      <c r="U59" s="30">
        <v>0.27</v>
      </c>
      <c r="V59" s="31" t="s">
        <v>13</v>
      </c>
    </row>
    <row r="60" spans="19:22" ht="14.25">
      <c r="S60" s="1" t="s">
        <v>8</v>
      </c>
      <c r="U60" s="30">
        <v>0.35</v>
      </c>
      <c r="V60" s="31" t="s">
        <v>14</v>
      </c>
    </row>
    <row r="61" spans="19:22" ht="14.25">
      <c r="S61" s="1" t="s">
        <v>9</v>
      </c>
      <c r="U61" s="30">
        <v>0</v>
      </c>
      <c r="V61" s="31"/>
    </row>
    <row r="62" spans="19:22" ht="14.25">
      <c r="S62" s="1" t="s">
        <v>10</v>
      </c>
      <c r="U62" s="30"/>
      <c r="V62" s="31"/>
    </row>
    <row r="63" ht="13.5">
      <c r="S63" s="3" t="s">
        <v>2</v>
      </c>
    </row>
    <row r="64" ht="13.5">
      <c r="S64" s="4" t="s">
        <v>3</v>
      </c>
    </row>
    <row r="65" ht="13.5">
      <c r="S65" s="3" t="s">
        <v>1</v>
      </c>
    </row>
    <row r="66" ht="13.5">
      <c r="S66" s="4" t="s">
        <v>0</v>
      </c>
    </row>
    <row r="67" ht="13.5">
      <c r="S67" s="4" t="s">
        <v>7</v>
      </c>
    </row>
    <row r="68" ht="13.5">
      <c r="S68" s="5" t="s">
        <v>17</v>
      </c>
    </row>
    <row r="69" ht="13.5">
      <c r="S69" s="5" t="s">
        <v>18</v>
      </c>
    </row>
    <row r="70" ht="13.5">
      <c r="S70" s="4" t="s">
        <v>15</v>
      </c>
    </row>
    <row r="71" ht="13.5">
      <c r="S71" s="4" t="s">
        <v>16</v>
      </c>
    </row>
    <row r="72" ht="13.5">
      <c r="S72" s="4" t="s">
        <v>19</v>
      </c>
    </row>
    <row r="73" ht="13.5">
      <c r="S73" s="27" t="s">
        <v>31</v>
      </c>
    </row>
    <row r="74" ht="13.5">
      <c r="S74" s="27" t="s">
        <v>32</v>
      </c>
    </row>
  </sheetData>
  <sheetProtection password="F93B" sheet="1" selectLockedCells="1"/>
  <mergeCells count="9">
    <mergeCell ref="L32:N32"/>
    <mergeCell ref="L33:N33"/>
    <mergeCell ref="A2:Q2"/>
    <mergeCell ref="C3:H3"/>
    <mergeCell ref="E4:F4"/>
    <mergeCell ref="G4:H4"/>
    <mergeCell ref="L30:N30"/>
    <mergeCell ref="L31:N31"/>
    <mergeCell ref="A26:D26"/>
  </mergeCells>
  <dataValidations count="2">
    <dataValidation type="list" allowBlank="1" showInputMessage="1" showErrorMessage="1" sqref="I6:I25">
      <formula1>$U$57:$U$61</formula1>
    </dataValidation>
    <dataValidation type="list" allowBlank="1" showInputMessage="1" showErrorMessage="1" errorTitle="ELLE YAZMAYINIZ!" error="&quot;Yersiz ödenen ekders tipini&quot; hücreye tıklayarak seçiniz." sqref="D6:D25">
      <formula1>$S$57:$S$78</formula1>
    </dataValidation>
  </dataValidations>
  <printOptions horizontalCentered="1"/>
  <pageMargins left="0.4724409448818898" right="0.3937007874015748" top="0.4330708661417323" bottom="0.1968503937007874" header="0.2755905511811024" footer="0.2755905511811024"/>
  <pageSetup blackAndWhite="1" fitToHeight="1" fitToWidth="1" horizontalDpi="600" verticalDpi="600" orientation="landscape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DENİZ TURĞUL</dc:creator>
  <cp:keywords/>
  <dc:description/>
  <cp:lastModifiedBy>Deniz62</cp:lastModifiedBy>
  <cp:lastPrinted>2016-06-22T08:46:55Z</cp:lastPrinted>
  <dcterms:created xsi:type="dcterms:W3CDTF">1999-05-26T11:21:22Z</dcterms:created>
  <dcterms:modified xsi:type="dcterms:W3CDTF">2017-08-04T08:45:05Z</dcterms:modified>
  <cp:category/>
  <cp:version/>
  <cp:contentType/>
  <cp:contentStatus/>
</cp:coreProperties>
</file>